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gabor\Project\内科\舌診\TIAS\開発\カラーチャート\TCC2025-01\色調整\"/>
    </mc:Choice>
  </mc:AlternateContent>
  <xr:revisionPtr revIDLastSave="0" documentId="8_{E2FDCE0A-6B34-46F1-9B69-D4EF59D7723C}" xr6:coauthVersionLast="47" xr6:coauthVersionMax="47" xr10:uidLastSave="{00000000-0000-0000-0000-000000000000}"/>
  <bookViews>
    <workbookView xWindow="27375" yWindow="2730" windowWidth="26895" windowHeight="15885" xr2:uid="{1D464E06-1724-4206-AF67-C2FB14F37244}"/>
  </bookViews>
  <sheets>
    <sheet name="XYZ-&gt;sRGB" sheetId="2" r:id="rId1"/>
    <sheet name="17次元拡張色変換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2" l="1" a="1"/>
  <c r="I2" i="2" s="1"/>
  <c r="O2" i="2" s="1"/>
  <c r="J2" i="2" a="1"/>
  <c r="J2" i="2" s="1"/>
  <c r="N2" i="2" s="1"/>
  <c r="K2" i="2" a="1"/>
  <c r="K2" i="2" s="1"/>
  <c r="M2" i="2" s="1"/>
  <c r="E3" i="2"/>
  <c r="K3" i="2" s="1" a="1"/>
  <c r="K3" i="2" s="1"/>
  <c r="M3" i="2" s="1"/>
  <c r="F3" i="2"/>
  <c r="G3" i="2"/>
  <c r="E4" i="2"/>
  <c r="F4" i="2"/>
  <c r="G4" i="2"/>
  <c r="E5" i="2"/>
  <c r="F5" i="2"/>
  <c r="G5" i="2"/>
  <c r="E6" i="2"/>
  <c r="J6" i="2" s="1" a="1"/>
  <c r="J6" i="2" s="1"/>
  <c r="N6" i="2" s="1"/>
  <c r="F6" i="2"/>
  <c r="G6" i="2"/>
  <c r="E7" i="2"/>
  <c r="J7" i="2" s="1" a="1"/>
  <c r="J7" i="2" s="1"/>
  <c r="N7" i="2" s="1"/>
  <c r="F7" i="2"/>
  <c r="G7" i="2"/>
  <c r="E8" i="2"/>
  <c r="K8" i="2" s="1" a="1"/>
  <c r="K8" i="2" s="1"/>
  <c r="M8" i="2" s="1"/>
  <c r="F8" i="2"/>
  <c r="G8" i="2"/>
  <c r="E9" i="2"/>
  <c r="F9" i="2"/>
  <c r="G9" i="2"/>
  <c r="E10" i="2"/>
  <c r="F10" i="2"/>
  <c r="G10" i="2"/>
  <c r="E11" i="2"/>
  <c r="K11" i="2" s="1" a="1"/>
  <c r="K11" i="2" s="1"/>
  <c r="M11" i="2" s="1"/>
  <c r="F11" i="2"/>
  <c r="I11" i="2" s="1" a="1"/>
  <c r="I11" i="2" s="1"/>
  <c r="O11" i="2" s="1"/>
  <c r="G11" i="2"/>
  <c r="E12" i="2"/>
  <c r="F12" i="2"/>
  <c r="G12" i="2"/>
  <c r="E13" i="2"/>
  <c r="F13" i="2"/>
  <c r="G13" i="2"/>
  <c r="K13" i="2" s="1" a="1"/>
  <c r="K13" i="2" s="1"/>
  <c r="M13" i="2" s="1"/>
  <c r="E14" i="2"/>
  <c r="F14" i="2"/>
  <c r="K14" i="2" s="1" a="1"/>
  <c r="K14" i="2" s="1"/>
  <c r="M14" i="2" s="1"/>
  <c r="G14" i="2"/>
  <c r="J14" i="2" s="1" a="1"/>
  <c r="J14" i="2" s="1"/>
  <c r="N14" i="2" s="1"/>
  <c r="E15" i="2"/>
  <c r="F15" i="2"/>
  <c r="G15" i="2"/>
  <c r="E16" i="2"/>
  <c r="F16" i="2"/>
  <c r="G16" i="2"/>
  <c r="E17" i="2"/>
  <c r="F17" i="2"/>
  <c r="G17" i="2"/>
  <c r="E18" i="2"/>
  <c r="F18" i="2"/>
  <c r="G18" i="2"/>
  <c r="E19" i="2"/>
  <c r="F19" i="2"/>
  <c r="G19" i="2"/>
  <c r="E20" i="2"/>
  <c r="F20" i="2"/>
  <c r="G20" i="2"/>
  <c r="E21" i="2"/>
  <c r="F21" i="2"/>
  <c r="G21" i="2"/>
  <c r="E22" i="2"/>
  <c r="F22" i="2"/>
  <c r="G22" i="2"/>
  <c r="K22" i="2" s="1" a="1"/>
  <c r="K22" i="2" s="1"/>
  <c r="M22" i="2" s="1"/>
  <c r="E23" i="2"/>
  <c r="F23" i="2"/>
  <c r="G23" i="2"/>
  <c r="J23" i="2" s="1" a="1"/>
  <c r="J23" i="2" s="1"/>
  <c r="N23" i="2" s="1"/>
  <c r="E24" i="2"/>
  <c r="F24" i="2"/>
  <c r="G24" i="2"/>
  <c r="E25" i="2"/>
  <c r="F25" i="2"/>
  <c r="G25" i="2"/>
  <c r="F2" i="2"/>
  <c r="G2" i="2"/>
  <c r="E2" i="2"/>
  <c r="D3" i="1"/>
  <c r="E3" i="1"/>
  <c r="F3" i="1"/>
  <c r="H3" i="1" s="1"/>
  <c r="G3" i="1"/>
  <c r="I3" i="1"/>
  <c r="J3" i="1"/>
  <c r="M3" i="1" s="1"/>
  <c r="K3" i="1"/>
  <c r="O3" i="1" s="1"/>
  <c r="L3" i="1"/>
  <c r="Q3" i="1" s="1"/>
  <c r="D4" i="1"/>
  <c r="E4" i="1"/>
  <c r="F4" i="1"/>
  <c r="L4" i="1" s="1"/>
  <c r="G4" i="1"/>
  <c r="D5" i="1"/>
  <c r="E5" i="1"/>
  <c r="F5" i="1"/>
  <c r="L5" i="1" s="1"/>
  <c r="G5" i="1"/>
  <c r="H5" i="1"/>
  <c r="I5" i="1"/>
  <c r="J5" i="1"/>
  <c r="N5" i="1" s="1"/>
  <c r="K5" i="1"/>
  <c r="O5" i="1" s="1"/>
  <c r="D6" i="1"/>
  <c r="S6" i="1" s="1"/>
  <c r="E6" i="1"/>
  <c r="F6" i="1"/>
  <c r="I6" i="1"/>
  <c r="K6" i="1"/>
  <c r="P6" i="1" s="1"/>
  <c r="L6" i="1"/>
  <c r="D7" i="1"/>
  <c r="E7" i="1"/>
  <c r="F7" i="1"/>
  <c r="G7" i="1"/>
  <c r="H7" i="1"/>
  <c r="I7" i="1"/>
  <c r="J7" i="1"/>
  <c r="M7" i="1" s="1"/>
  <c r="K7" i="1"/>
  <c r="O7" i="1" s="1"/>
  <c r="L7" i="1"/>
  <c r="Q7" i="1" s="1"/>
  <c r="D8" i="1"/>
  <c r="S8" i="1" s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D9" i="1"/>
  <c r="H9" i="1" s="1"/>
  <c r="E9" i="1"/>
  <c r="K9" i="1" s="1"/>
  <c r="F9" i="1"/>
  <c r="L9" i="1" s="1"/>
  <c r="D10" i="1"/>
  <c r="E10" i="1"/>
  <c r="F10" i="1"/>
  <c r="L10" i="1" s="1"/>
  <c r="G10" i="1"/>
  <c r="H10" i="1"/>
  <c r="I10" i="1"/>
  <c r="J10" i="1"/>
  <c r="N10" i="1" s="1"/>
  <c r="K10" i="1"/>
  <c r="O10" i="1" s="1"/>
  <c r="W2" i="1" a="1"/>
  <c r="W2" i="1" s="1"/>
  <c r="V2" i="1" a="1"/>
  <c r="V2" i="1" s="1"/>
  <c r="U2" i="1" a="1"/>
  <c r="U2" i="1" s="1"/>
  <c r="F2" i="1"/>
  <c r="L2" i="1" s="1"/>
  <c r="E2" i="1"/>
  <c r="I2" i="1" s="1"/>
  <c r="D2" i="1"/>
  <c r="S2" i="1" s="1"/>
  <c r="J8" i="2" l="1" a="1"/>
  <c r="J8" i="2" s="1"/>
  <c r="N8" i="2" s="1"/>
  <c r="K4" i="2" a="1"/>
  <c r="K4" i="2" s="1"/>
  <c r="M4" i="2" s="1"/>
  <c r="I20" i="2" a="1"/>
  <c r="I20" i="2" s="1"/>
  <c r="O20" i="2" s="1"/>
  <c r="K7" i="2" a="1"/>
  <c r="K7" i="2" s="1"/>
  <c r="M7" i="2" s="1"/>
  <c r="J16" i="2" a="1"/>
  <c r="J16" i="2" s="1"/>
  <c r="N16" i="2" s="1"/>
  <c r="J15" i="2" a="1"/>
  <c r="J15" i="2" s="1"/>
  <c r="N15" i="2" s="1"/>
  <c r="I7" i="2" a="1"/>
  <c r="I7" i="2" s="1"/>
  <c r="O7" i="2" s="1"/>
  <c r="I19" i="2" a="1"/>
  <c r="I19" i="2" s="1"/>
  <c r="O19" i="2" s="1"/>
  <c r="K6" i="2" a="1"/>
  <c r="K6" i="2" s="1"/>
  <c r="M6" i="2" s="1"/>
  <c r="J24" i="2" a="1"/>
  <c r="J24" i="2" s="1"/>
  <c r="N24" i="2" s="1"/>
  <c r="K20" i="2" a="1"/>
  <c r="K20" i="2" s="1"/>
  <c r="M20" i="2" s="1"/>
  <c r="I25" i="2" a="1"/>
  <c r="I25" i="2" s="1"/>
  <c r="O25" i="2" s="1"/>
  <c r="J11" i="2" a="1"/>
  <c r="J11" i="2" s="1"/>
  <c r="N11" i="2" s="1"/>
  <c r="I14" i="2" a="1"/>
  <c r="I14" i="2" s="1"/>
  <c r="O14" i="2" s="1"/>
  <c r="I13" i="2" a="1"/>
  <c r="I13" i="2" s="1"/>
  <c r="O13" i="2" s="1"/>
  <c r="J20" i="2" a="1"/>
  <c r="J20" i="2" s="1"/>
  <c r="N20" i="2" s="1"/>
  <c r="K24" i="2" a="1"/>
  <c r="K24" i="2" s="1"/>
  <c r="M24" i="2" s="1"/>
  <c r="I21" i="2" a="1"/>
  <c r="I21" i="2" s="1"/>
  <c r="O21" i="2" s="1"/>
  <c r="I6" i="2" a="1"/>
  <c r="I6" i="2" s="1"/>
  <c r="O6" i="2" s="1"/>
  <c r="I17" i="2" a="1"/>
  <c r="I17" i="2" s="1"/>
  <c r="O17" i="2" s="1"/>
  <c r="I23" i="2" a="1"/>
  <c r="I23" i="2" s="1"/>
  <c r="O23" i="2" s="1"/>
  <c r="K23" i="2" a="1"/>
  <c r="K23" i="2" s="1"/>
  <c r="M23" i="2" s="1"/>
  <c r="J3" i="2" a="1"/>
  <c r="J3" i="2" s="1"/>
  <c r="N3" i="2" s="1"/>
  <c r="K16" i="2" a="1"/>
  <c r="K16" i="2" s="1"/>
  <c r="M16" i="2" s="1"/>
  <c r="K12" i="2" a="1"/>
  <c r="K12" i="2" s="1"/>
  <c r="M12" i="2" s="1"/>
  <c r="J10" i="2" a="1"/>
  <c r="J10" i="2" s="1"/>
  <c r="N10" i="2" s="1"/>
  <c r="I3" i="2" a="1"/>
  <c r="I3" i="2" s="1"/>
  <c r="O3" i="2" s="1"/>
  <c r="I9" i="2" a="1"/>
  <c r="I9" i="2" s="1"/>
  <c r="O9" i="2" s="1"/>
  <c r="I5" i="2" a="1"/>
  <c r="I5" i="2" s="1"/>
  <c r="O5" i="2" s="1"/>
  <c r="K15" i="2" a="1"/>
  <c r="K15" i="2" s="1"/>
  <c r="M15" i="2" s="1"/>
  <c r="J4" i="2" a="1"/>
  <c r="J4" i="2" s="1"/>
  <c r="N4" i="2" s="1"/>
  <c r="I22" i="2" a="1"/>
  <c r="I22" i="2" s="1"/>
  <c r="O22" i="2" s="1"/>
  <c r="I8" i="2" a="1"/>
  <c r="I8" i="2" s="1"/>
  <c r="O8" i="2" s="1"/>
  <c r="I24" i="2" a="1"/>
  <c r="I24" i="2" s="1"/>
  <c r="O24" i="2" s="1"/>
  <c r="J18" i="2" a="1"/>
  <c r="J18" i="2" s="1"/>
  <c r="N18" i="2" s="1"/>
  <c r="I4" i="2" a="1"/>
  <c r="I4" i="2" s="1"/>
  <c r="O4" i="2" s="1"/>
  <c r="I15" i="2" a="1"/>
  <c r="I15" i="2" s="1"/>
  <c r="O15" i="2" s="1"/>
  <c r="J12" i="2" a="1"/>
  <c r="J12" i="2" s="1"/>
  <c r="N12" i="2" s="1"/>
  <c r="I16" i="2" a="1"/>
  <c r="I16" i="2" s="1"/>
  <c r="O16" i="2" s="1"/>
  <c r="K19" i="2" a="1"/>
  <c r="K19" i="2" s="1"/>
  <c r="M19" i="2" s="1"/>
  <c r="I12" i="2" a="1"/>
  <c r="I12" i="2" s="1"/>
  <c r="O12" i="2" s="1"/>
  <c r="J19" i="2" a="1"/>
  <c r="J19" i="2" s="1"/>
  <c r="N19" i="2" s="1"/>
  <c r="J22" i="2" a="1"/>
  <c r="J22" i="2" s="1"/>
  <c r="N22" i="2" s="1"/>
  <c r="K10" i="2" a="1"/>
  <c r="K10" i="2" s="1"/>
  <c r="M10" i="2" s="1"/>
  <c r="K25" i="2" a="1"/>
  <c r="K25" i="2" s="1"/>
  <c r="M25" i="2" s="1"/>
  <c r="I18" i="2" a="1"/>
  <c r="I18" i="2" s="1"/>
  <c r="O18" i="2" s="1"/>
  <c r="I10" i="2" a="1"/>
  <c r="I10" i="2" s="1"/>
  <c r="O10" i="2" s="1"/>
  <c r="K21" i="2" a="1"/>
  <c r="K21" i="2" s="1"/>
  <c r="M21" i="2" s="1"/>
  <c r="K9" i="2" a="1"/>
  <c r="K9" i="2" s="1"/>
  <c r="M9" i="2" s="1"/>
  <c r="K18" i="2" a="1"/>
  <c r="K18" i="2" s="1"/>
  <c r="M18" i="2" s="1"/>
  <c r="K5" i="2" a="1"/>
  <c r="K5" i="2" s="1"/>
  <c r="M5" i="2" s="1"/>
  <c r="J21" i="2" a="1"/>
  <c r="J21" i="2" s="1"/>
  <c r="N21" i="2" s="1"/>
  <c r="J17" i="2" a="1"/>
  <c r="J17" i="2" s="1"/>
  <c r="N17" i="2" s="1"/>
  <c r="J13" i="2" a="1"/>
  <c r="J13" i="2" s="1"/>
  <c r="N13" i="2" s="1"/>
  <c r="J9" i="2" a="1"/>
  <c r="J9" i="2" s="1"/>
  <c r="N9" i="2" s="1"/>
  <c r="J5" i="2" a="1"/>
  <c r="J5" i="2" s="1"/>
  <c r="N5" i="2" s="1"/>
  <c r="J25" i="2" a="1"/>
  <c r="J25" i="2" s="1"/>
  <c r="N25" i="2" s="1"/>
  <c r="K17" i="2" a="1"/>
  <c r="K17" i="2" s="1"/>
  <c r="M17" i="2" s="1"/>
  <c r="Q6" i="1"/>
  <c r="S10" i="1"/>
  <c r="R3" i="1"/>
  <c r="R7" i="1"/>
  <c r="H6" i="1"/>
  <c r="P3" i="1"/>
  <c r="W8" i="1" a="1"/>
  <c r="W8" i="1" s="1"/>
  <c r="O6" i="1"/>
  <c r="H4" i="1"/>
  <c r="J6" i="1"/>
  <c r="G9" i="1"/>
  <c r="S7" i="1"/>
  <c r="G6" i="1"/>
  <c r="V8" i="1" a="1"/>
  <c r="V8" i="1" s="1"/>
  <c r="S5" i="1"/>
  <c r="I4" i="1"/>
  <c r="S3" i="1"/>
  <c r="N7" i="1"/>
  <c r="W7" i="1" s="1" a="1"/>
  <c r="W7" i="1" s="1"/>
  <c r="N3" i="1"/>
  <c r="V3" i="1" s="1" a="1"/>
  <c r="V3" i="1" s="1"/>
  <c r="U8" i="1" a="1"/>
  <c r="U8" i="1" s="1"/>
  <c r="Q4" i="1"/>
  <c r="R4" i="1"/>
  <c r="R10" i="1"/>
  <c r="Q10" i="1"/>
  <c r="R9" i="1"/>
  <c r="Q9" i="1"/>
  <c r="P9" i="1"/>
  <c r="O9" i="1"/>
  <c r="Q5" i="1"/>
  <c r="R5" i="1"/>
  <c r="P7" i="1"/>
  <c r="S9" i="1"/>
  <c r="S4" i="1"/>
  <c r="P10" i="1"/>
  <c r="K4" i="1"/>
  <c r="J9" i="1"/>
  <c r="R6" i="1"/>
  <c r="J4" i="1"/>
  <c r="M10" i="1"/>
  <c r="V10" i="1" s="1" a="1"/>
  <c r="V10" i="1" s="1"/>
  <c r="I9" i="1"/>
  <c r="M5" i="1"/>
  <c r="U5" i="1" s="1" a="1"/>
  <c r="U5" i="1" s="1"/>
  <c r="P5" i="1"/>
  <c r="R2" i="1"/>
  <c r="Q2" i="1"/>
  <c r="H2" i="1"/>
  <c r="K2" i="1"/>
  <c r="G2" i="1"/>
  <c r="J2" i="1"/>
  <c r="W3" i="1" l="1" a="1"/>
  <c r="W3" i="1" s="1"/>
  <c r="V5" i="1" a="1"/>
  <c r="V5" i="1" s="1"/>
  <c r="V7" i="1" a="1"/>
  <c r="V7" i="1" s="1"/>
  <c r="U7" i="1" a="1"/>
  <c r="U7" i="1" s="1"/>
  <c r="M6" i="1"/>
  <c r="N6" i="1"/>
  <c r="U10" i="1" a="1"/>
  <c r="U10" i="1" s="1"/>
  <c r="U3" i="1" a="1"/>
  <c r="U3" i="1" s="1"/>
  <c r="W5" i="1" a="1"/>
  <c r="W5" i="1" s="1"/>
  <c r="W10" i="1" a="1"/>
  <c r="W10" i="1" s="1"/>
  <c r="M4" i="1"/>
  <c r="W4" i="1" s="1" a="1"/>
  <c r="W4" i="1" s="1"/>
  <c r="N4" i="1"/>
  <c r="M9" i="1"/>
  <c r="U9" i="1" s="1" a="1"/>
  <c r="U9" i="1" s="1"/>
  <c r="N9" i="1"/>
  <c r="O4" i="1"/>
  <c r="P4" i="1"/>
  <c r="N2" i="1"/>
  <c r="M2" i="1"/>
  <c r="P2" i="1"/>
  <c r="O2" i="1"/>
  <c r="W9" i="1" l="1" a="1"/>
  <c r="W9" i="1" s="1"/>
  <c r="U6" i="1" a="1"/>
  <c r="U6" i="1" s="1"/>
  <c r="V6" i="1" a="1"/>
  <c r="V6" i="1" s="1"/>
  <c r="W6" i="1" a="1"/>
  <c r="W6" i="1" s="1"/>
  <c r="V9" i="1" a="1"/>
  <c r="V9" i="1" s="1"/>
  <c r="U4" i="1" a="1"/>
  <c r="U4" i="1" s="1"/>
  <c r="V4" i="1" a="1"/>
  <c r="V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<sst xmlns="http://schemas.openxmlformats.org/spreadsheetml/2006/main" count="35" uniqueCount="29">
  <si>
    <t>b</t>
    <phoneticPr fontId="1"/>
  </si>
  <si>
    <t>g</t>
    <phoneticPr fontId="1"/>
  </si>
  <si>
    <t>r</t>
    <phoneticPr fontId="1"/>
  </si>
  <si>
    <t>rg</t>
    <phoneticPr fontId="1"/>
  </si>
  <si>
    <t>rb</t>
    <phoneticPr fontId="1"/>
  </si>
  <si>
    <t>gb</t>
    <phoneticPr fontId="1"/>
  </si>
  <si>
    <t>rr</t>
    <phoneticPr fontId="1"/>
  </si>
  <si>
    <t>gg</t>
    <phoneticPr fontId="1"/>
  </si>
  <si>
    <t>bb</t>
    <phoneticPr fontId="1"/>
  </si>
  <si>
    <t>rrb</t>
    <phoneticPr fontId="1"/>
  </si>
  <si>
    <t>rrg</t>
    <phoneticPr fontId="1"/>
  </si>
  <si>
    <t>ggr</t>
    <phoneticPr fontId="1"/>
  </si>
  <si>
    <t>ggb</t>
    <phoneticPr fontId="1"/>
  </si>
  <si>
    <t>bbr</t>
    <phoneticPr fontId="1"/>
  </si>
  <si>
    <t>bbg</t>
    <phoneticPr fontId="1"/>
  </si>
  <si>
    <t>rgb</t>
    <phoneticPr fontId="1"/>
  </si>
  <si>
    <t>sB</t>
    <phoneticPr fontId="1"/>
  </si>
  <si>
    <t>sG</t>
    <phoneticPr fontId="1"/>
  </si>
  <si>
    <t>sR</t>
    <phoneticPr fontId="1"/>
  </si>
  <si>
    <t>X</t>
    <phoneticPr fontId="1"/>
  </si>
  <si>
    <t>Y</t>
    <phoneticPr fontId="1"/>
  </si>
  <si>
    <t>Z</t>
    <phoneticPr fontId="1"/>
  </si>
  <si>
    <t>Matrix</t>
    <phoneticPr fontId="1"/>
  </si>
  <si>
    <t>linR</t>
    <phoneticPr fontId="1"/>
  </si>
  <si>
    <t>linG</t>
    <phoneticPr fontId="1"/>
  </si>
  <si>
    <t>linB</t>
    <phoneticPr fontId="1"/>
  </si>
  <si>
    <t>nX</t>
    <phoneticPr fontId="1"/>
  </si>
  <si>
    <t>nY</t>
    <phoneticPr fontId="1"/>
  </si>
  <si>
    <t>nZ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</si>
</sst>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B144-03FB-4F97-878C-2CF8FE5A38FC}">
  <dimension ref="A1:S25"/>
  <sheetViews>
    <sheetView tabSelected="1" workbookViewId="0">
      <selection activeCell="Q15" sqref="Q15"/>
    </sheetView>
  </sheetViews>
  <sheetFormatPr defaultRowHeight="18.75" x14ac:dyDescent="0.4"/>
  <sheetData>
    <row r="1" spans="1:19" x14ac:dyDescent="0.4">
      <c r="A1" t="s">
        <v>19</v>
      </c>
      <c r="B1" t="s">
        <v>20</v>
      </c>
      <c r="C1" t="s">
        <v>21</v>
      </c>
      <c r="E1" t="s">
        <v>26</v>
      </c>
      <c r="F1" t="s">
        <v>27</v>
      </c>
      <c r="G1" t="s">
        <v>28</v>
      </c>
      <c r="I1" t="s">
        <v>23</v>
      </c>
      <c r="J1" t="s">
        <v>24</v>
      </c>
      <c r="K1" t="s">
        <v>25</v>
      </c>
      <c r="M1" t="s">
        <v>16</v>
      </c>
      <c r="N1" t="s">
        <v>17</v>
      </c>
      <c r="O1" t="s">
        <v>18</v>
      </c>
      <c r="Q1" t="s">
        <v>22</v>
      </c>
    </row>
    <row r="2" spans="1:19" x14ac:dyDescent="0.4">
      <c r="A2">
        <v>28.2789</v>
      </c>
      <c r="B2">
        <v>22.986499999999999</v>
      </c>
      <c r="C2">
        <v>14.0906</v>
      </c>
      <c r="E2">
        <f>A2/100</f>
        <v>0.28278900000000001</v>
      </c>
      <c r="F2">
        <f t="shared" ref="F2:G2" si="0">B2/100</f>
        <v>0.22986499999999999</v>
      </c>
      <c r="G2">
        <f t="shared" si="0"/>
        <v>0.140906</v>
      </c>
      <c r="I2" cm="1">
        <f t="array" ref="I2">MMULT($E2:$G2,$Q$2:$Q$4)</f>
        <v>0.49411023740000004</v>
      </c>
      <c r="J2" cm="1">
        <f t="array" ref="J2">MMULT($E2:$G2,$R$2:$R$4)</f>
        <v>0.16303410389999998</v>
      </c>
      <c r="K2" cm="1">
        <f t="array" ref="K2">MMULT($E2:$G2,$S$2:$S$4)</f>
        <v>0.11779652930000001</v>
      </c>
      <c r="M2">
        <f>IF(K2&gt;0.0031308,1.055*K2^(1/2.4)-0.055,12.92*K2)*255</f>
        <v>96.323011863738714</v>
      </c>
      <c r="N2">
        <f>IF(J2&gt;0.0031308,1.055*J2^(1/2.4)-0.055,12.92*J2)*255</f>
        <v>112.32502496074046</v>
      </c>
      <c r="O2">
        <f>IF(I2&gt;0.0031308,1.055*I2^(1/2.4)-0.055,12.92*I2)*255</f>
        <v>186.52342014280208</v>
      </c>
      <c r="Q2">
        <v>3.2410000000000001</v>
      </c>
      <c r="R2">
        <v>-0.96889999999999998</v>
      </c>
      <c r="S2">
        <v>5.57E-2</v>
      </c>
    </row>
    <row r="3" spans="1:19" x14ac:dyDescent="0.4">
      <c r="A3">
        <v>21.202200000000001</v>
      </c>
      <c r="B3">
        <v>15.0427</v>
      </c>
      <c r="C3">
        <v>9.8312000000000008</v>
      </c>
      <c r="E3">
        <f t="shared" ref="E3:E25" si="1">A3/100</f>
        <v>0.21202200000000002</v>
      </c>
      <c r="F3">
        <f t="shared" ref="F3:F25" si="2">B3/100</f>
        <v>0.15042700000000001</v>
      </c>
      <c r="G3">
        <f t="shared" ref="G3:G25" si="3">C3/100</f>
        <v>9.831200000000001E-2</v>
      </c>
      <c r="I3" cm="1">
        <f t="array" ref="I3">MMULT($E3:$G3,$Q$2:$Q$4)</f>
        <v>0.40769077480000004</v>
      </c>
      <c r="J3" cm="1">
        <f t="array" ref="J3">MMULT($E3:$G3,$R$2:$R$4)</f>
        <v>8.0822798800000012E-2</v>
      </c>
      <c r="K3" cm="1">
        <f t="array" ref="K3">MMULT($E3:$G3,$S$2:$S$4)</f>
        <v>8.5038301400000016E-2</v>
      </c>
      <c r="M3">
        <f>IF(K3&gt;0.0031308,1.055*K3^(1/2.4)-0.055,12.92*K3)*255</f>
        <v>82.31324128298003</v>
      </c>
      <c r="N3">
        <f>IF(J3&gt;0.0031308,1.055*J3^(1/2.4)-0.055,12.92*J3)*255</f>
        <v>80.293834533013623</v>
      </c>
      <c r="O3">
        <f t="shared" ref="O3:O25" si="4">IF(I3&gt;0.0031308,1.055*I3^(1/2.4)-0.055,12.92*I3)*255</f>
        <v>171.08526756440489</v>
      </c>
      <c r="Q3">
        <v>-1.532</v>
      </c>
      <c r="R3">
        <v>1.8757999999999999</v>
      </c>
      <c r="S3">
        <v>-0.20399999999999999</v>
      </c>
    </row>
    <row r="4" spans="1:19" x14ac:dyDescent="0.4">
      <c r="A4">
        <v>16.7302</v>
      </c>
      <c r="B4">
        <v>11.492699999999999</v>
      </c>
      <c r="C4">
        <v>7.0446999999999997</v>
      </c>
      <c r="E4">
        <f t="shared" si="1"/>
        <v>0.16730200000000001</v>
      </c>
      <c r="F4">
        <f t="shared" si="2"/>
        <v>0.11492699999999999</v>
      </c>
      <c r="G4">
        <f t="shared" si="3"/>
        <v>7.0446999999999996E-2</v>
      </c>
      <c r="I4" cm="1">
        <f t="array" ref="I4">MMULT($E4:$G4,$Q$2:$Q$4)</f>
        <v>0.33103274380000008</v>
      </c>
      <c r="J4" cm="1">
        <f t="array" ref="J4">MMULT($E4:$G4,$R$2:$R$4)</f>
        <v>5.6404709299999953E-2</v>
      </c>
      <c r="K4" cm="1">
        <f t="array" ref="K4">MMULT($E4:$G4,$S$2:$S$4)</f>
        <v>6.0336092399999999E-2</v>
      </c>
      <c r="M4">
        <f>IF(K4&gt;0.0031308,1.055*K4^(1/2.4)-0.055,12.92*K4)*255</f>
        <v>69.477561593419068</v>
      </c>
      <c r="N4">
        <f>IF(J4&gt;0.0031308,1.055*J4^(1/2.4)-0.055,12.92*J4)*255</f>
        <v>67.165903743507158</v>
      </c>
      <c r="O4">
        <f t="shared" si="4"/>
        <v>155.69728526512711</v>
      </c>
      <c r="Q4">
        <v>-0.49859999999999999</v>
      </c>
      <c r="R4">
        <v>4.1500000000000002E-2</v>
      </c>
      <c r="S4">
        <v>1.0569999999999999</v>
      </c>
    </row>
    <row r="5" spans="1:19" x14ac:dyDescent="0.4">
      <c r="A5">
        <v>13.397600000000001</v>
      </c>
      <c r="B5">
        <v>9.7713999999999999</v>
      </c>
      <c r="C5">
        <v>7.2293000000000003</v>
      </c>
      <c r="E5">
        <f t="shared" si="1"/>
        <v>0.13397600000000001</v>
      </c>
      <c r="F5">
        <f t="shared" si="2"/>
        <v>9.7713999999999995E-2</v>
      </c>
      <c r="G5">
        <f t="shared" si="3"/>
        <v>7.2292999999999996E-2</v>
      </c>
      <c r="I5" cm="1">
        <f t="array" ref="I5">MMULT($E5:$G5,$Q$2:$Q$4)</f>
        <v>0.24847307820000009</v>
      </c>
      <c r="J5" cm="1">
        <f t="array" ref="J5">MMULT($E5:$G5,$R$2:$R$4)</f>
        <v>5.648273429999999E-2</v>
      </c>
      <c r="K5" cm="1">
        <f t="array" ref="K5">MMULT($E5:$G5,$S$2:$S$4)</f>
        <v>6.3942508199999998E-2</v>
      </c>
      <c r="M5">
        <f>IF(K5&gt;0.0031308,1.055*K5^(1/2.4)-0.055,12.92*K5)*255</f>
        <v>71.522042854122446</v>
      </c>
      <c r="N5">
        <f>IF(J5&gt;0.0031308,1.055*J5^(1/2.4)-0.055,12.92*J5)*255</f>
        <v>67.212681502941223</v>
      </c>
      <c r="O5">
        <f t="shared" si="4"/>
        <v>136.57525197860227</v>
      </c>
    </row>
    <row r="6" spans="1:19" x14ac:dyDescent="0.4">
      <c r="A6">
        <v>26.141500000000001</v>
      </c>
      <c r="B6">
        <v>19.592099999999999</v>
      </c>
      <c r="C6">
        <v>15.421799999999999</v>
      </c>
      <c r="E6">
        <f t="shared" si="1"/>
        <v>0.26141500000000001</v>
      </c>
      <c r="F6">
        <f t="shared" si="2"/>
        <v>0.19592099999999998</v>
      </c>
      <c r="G6">
        <f t="shared" si="3"/>
        <v>0.15421799999999999</v>
      </c>
      <c r="I6" cm="1">
        <f t="array" ref="I6">MMULT($E6:$G6,$Q$2:$Q$4)</f>
        <v>0.47020194820000011</v>
      </c>
      <c r="J6" cm="1">
        <f t="array" ref="J6">MMULT($E6:$G6,$R$2:$R$4)</f>
        <v>0.12062366529999995</v>
      </c>
      <c r="K6" cm="1">
        <f t="array" ref="K6">MMULT($E6:$G6,$S$2:$S$4)</f>
        <v>0.13760135749999999</v>
      </c>
      <c r="M6">
        <f>IF(K6&gt;0.0031308,1.055*K6^(1/2.4)-0.055,12.92*K6)*255</f>
        <v>103.70453791124594</v>
      </c>
      <c r="N6">
        <f>IF(J6&gt;0.0031308,1.055*J6^(1/2.4)-0.055,12.92*J6)*255</f>
        <v>97.418871400957499</v>
      </c>
      <c r="O6">
        <f t="shared" si="4"/>
        <v>182.4215849965199</v>
      </c>
    </row>
    <row r="7" spans="1:19" x14ac:dyDescent="0.4">
      <c r="A7">
        <v>21.686499999999999</v>
      </c>
      <c r="B7">
        <v>17.352799999999998</v>
      </c>
      <c r="C7">
        <v>17.734400000000001</v>
      </c>
      <c r="E7">
        <f t="shared" si="1"/>
        <v>0.21686499999999997</v>
      </c>
      <c r="F7">
        <f t="shared" si="2"/>
        <v>0.17352799999999999</v>
      </c>
      <c r="G7">
        <f t="shared" si="3"/>
        <v>0.177344</v>
      </c>
      <c r="I7" cm="1">
        <f t="array" ref="I7">MMULT($E7:$G7,$Q$2:$Q$4)</f>
        <v>0.34859085059999995</v>
      </c>
      <c r="J7" cm="1">
        <f t="array" ref="J7">MMULT($E7:$G7,$R$2:$R$4)</f>
        <v>0.1227430999</v>
      </c>
      <c r="K7" cm="1">
        <f t="array" ref="K7">MMULT($E7:$G7,$S$2:$S$4)</f>
        <v>0.16413227650000001</v>
      </c>
      <c r="M7">
        <f>IF(K7&gt;0.0031308,1.055*K7^(1/2.4)-0.055,12.92*K7)*255</f>
        <v>112.67894503437248</v>
      </c>
      <c r="N7">
        <f>IF(J7&gt;0.0031308,1.055*J7^(1/2.4)-0.055,12.92*J7)*255</f>
        <v>98.230620058494978</v>
      </c>
      <c r="O7">
        <f t="shared" si="4"/>
        <v>159.39171961554868</v>
      </c>
    </row>
    <row r="8" spans="1:19" x14ac:dyDescent="0.4">
      <c r="A8">
        <v>9.798</v>
      </c>
      <c r="B8">
        <v>8.2235999999999994</v>
      </c>
      <c r="C8">
        <v>7.7633000000000001</v>
      </c>
      <c r="E8">
        <f t="shared" si="1"/>
        <v>9.7979999999999998E-2</v>
      </c>
      <c r="F8">
        <f t="shared" si="2"/>
        <v>8.223599999999999E-2</v>
      </c>
      <c r="G8">
        <f t="shared" si="3"/>
        <v>7.7633000000000008E-2</v>
      </c>
      <c r="I8" cm="1">
        <f t="array" ref="I8">MMULT($E8:$G8,$Q$2:$Q$4)</f>
        <v>0.1528598142</v>
      </c>
      <c r="J8" cm="1">
        <f t="array" ref="J8">MMULT($E8:$G8,$R$2:$R$4)</f>
        <v>6.2547236299999975E-2</v>
      </c>
      <c r="K8" cm="1">
        <f t="array" ref="K8">MMULT($E8:$G8,$S$2:$S$4)</f>
        <v>7.073942300000001E-2</v>
      </c>
      <c r="M8">
        <f>IF(K8&gt;0.0031308,1.055*K8^(1/2.4)-0.055,12.92*K8)*255</f>
        <v>75.199667289390533</v>
      </c>
      <c r="N8">
        <f>IF(J8&gt;0.0031308,1.055*J8^(1/2.4)-0.055,12.92*J8)*255</f>
        <v>70.739243825736366</v>
      </c>
      <c r="O8">
        <f t="shared" si="4"/>
        <v>108.97776094301713</v>
      </c>
    </row>
    <row r="9" spans="1:19" x14ac:dyDescent="0.4">
      <c r="A9">
        <v>28.248000000000001</v>
      </c>
      <c r="B9">
        <v>27.052900000000001</v>
      </c>
      <c r="C9">
        <v>27.6584</v>
      </c>
      <c r="E9">
        <f t="shared" si="1"/>
        <v>0.28248000000000001</v>
      </c>
      <c r="F9">
        <f t="shared" si="2"/>
        <v>0.27052900000000002</v>
      </c>
      <c r="G9">
        <f t="shared" si="3"/>
        <v>0.276584</v>
      </c>
      <c r="I9" cm="1">
        <f t="array" ref="I9">MMULT($E9:$G9,$Q$2:$Q$4)</f>
        <v>0.36316246960000015</v>
      </c>
      <c r="J9" cm="1">
        <f t="array" ref="J9">MMULT($E9:$G9,$R$2:$R$4)</f>
        <v>0.24524166220000002</v>
      </c>
      <c r="K9" cm="1">
        <f t="array" ref="K9">MMULT($E9:$G9,$S$2:$S$4)</f>
        <v>0.25289550799999999</v>
      </c>
      <c r="M9">
        <f>IF(K9&gt;0.0031308,1.055*K9^(1/2.4)-0.055,12.92*K9)*255</f>
        <v>137.6863611329461</v>
      </c>
      <c r="N9">
        <f>IF(J9&gt;0.0031308,1.055*J9^(1/2.4)-0.055,12.92*J9)*255</f>
        <v>135.75606398948796</v>
      </c>
      <c r="O9">
        <f t="shared" si="4"/>
        <v>162.37613442026841</v>
      </c>
    </row>
    <row r="10" spans="1:19" x14ac:dyDescent="0.4">
      <c r="A10">
        <v>10.819699999999999</v>
      </c>
      <c r="B10">
        <v>10.0816</v>
      </c>
      <c r="C10">
        <v>11.333299999999999</v>
      </c>
      <c r="E10">
        <f t="shared" si="1"/>
        <v>0.10819699999999999</v>
      </c>
      <c r="F10">
        <f t="shared" si="2"/>
        <v>0.100816</v>
      </c>
      <c r="G10">
        <f t="shared" si="3"/>
        <v>0.11333299999999999</v>
      </c>
      <c r="I10" cm="1">
        <f t="array" ref="I10">MMULT($E10:$G10,$Q$2:$Q$4)</f>
        <v>0.13970853119999999</v>
      </c>
      <c r="J10" cm="1">
        <f t="array" ref="J10">MMULT($E10:$G10,$R$2:$R$4)</f>
        <v>8.8981899000000017E-2</v>
      </c>
      <c r="K10" cm="1">
        <f t="array" ref="K10">MMULT($E10:$G10,$S$2:$S$4)</f>
        <v>0.10525308989999999</v>
      </c>
      <c r="M10">
        <f>IF(K10&gt;0.0031308,1.055*K10^(1/2.4)-0.055,12.92*K10)*255</f>
        <v>91.265817097082916</v>
      </c>
      <c r="N10">
        <f>IF(J10&gt;0.0031308,1.055*J10^(1/2.4)-0.055,12.92*J10)*255</f>
        <v>84.150171640170186</v>
      </c>
      <c r="O10">
        <f t="shared" si="4"/>
        <v>104.45240307144566</v>
      </c>
    </row>
    <row r="11" spans="1:19" x14ac:dyDescent="0.4">
      <c r="A11">
        <v>25.277899999999999</v>
      </c>
      <c r="B11">
        <v>21.137499999999999</v>
      </c>
      <c r="C11">
        <v>17.7378</v>
      </c>
      <c r="E11">
        <f t="shared" si="1"/>
        <v>0.25277899999999998</v>
      </c>
      <c r="F11">
        <f t="shared" si="2"/>
        <v>0.21137499999999998</v>
      </c>
      <c r="G11">
        <f t="shared" si="3"/>
        <v>0.17737800000000001</v>
      </c>
      <c r="I11" cm="1">
        <f t="array" ref="I11">MMULT($E11:$G11,$Q$2:$Q$4)</f>
        <v>0.40698956819999998</v>
      </c>
      <c r="J11" cm="1">
        <f t="array" ref="J11">MMULT($E11:$G11,$R$2:$R$4)</f>
        <v>0.15894083889999996</v>
      </c>
      <c r="K11" cm="1">
        <f t="array" ref="K11">MMULT($E11:$G11,$S$2:$S$4)</f>
        <v>0.15844783630000001</v>
      </c>
      <c r="M11">
        <f>IF(K11&gt;0.0031308,1.055*K11^(1/2.4)-0.055,12.92*K11)*255</f>
        <v>110.83172442080888</v>
      </c>
      <c r="N11">
        <f>IF(J11&gt;0.0031308,1.055*J11^(1/2.4)-0.055,12.92*J11)*255</f>
        <v>110.99344673028001</v>
      </c>
      <c r="O11">
        <f t="shared" si="4"/>
        <v>170.95254267098275</v>
      </c>
    </row>
    <row r="12" spans="1:19" x14ac:dyDescent="0.4">
      <c r="A12">
        <v>34.716799999999999</v>
      </c>
      <c r="B12">
        <v>34.173200000000001</v>
      </c>
      <c r="C12">
        <v>26.752199999999998</v>
      </c>
      <c r="E12">
        <f t="shared" si="1"/>
        <v>0.34716799999999998</v>
      </c>
      <c r="F12">
        <f t="shared" si="2"/>
        <v>0.34173200000000004</v>
      </c>
      <c r="G12">
        <f t="shared" si="3"/>
        <v>0.26752199999999998</v>
      </c>
      <c r="I12" cm="1">
        <f t="array" ref="I12">MMULT($E12:$G12,$Q$2:$Q$4)</f>
        <v>0.46825159479999989</v>
      </c>
      <c r="J12" cm="1">
        <f t="array" ref="J12">MMULT($E12:$G12,$R$2:$R$4)</f>
        <v>0.31575197340000005</v>
      </c>
      <c r="K12" cm="1">
        <f t="array" ref="K12">MMULT($E12:$G12,$S$2:$S$4)</f>
        <v>0.23239468359999996</v>
      </c>
      <c r="M12">
        <f>IF(K12&gt;0.0031308,1.055*K12^(1/2.4)-0.055,12.92*K12)*255</f>
        <v>132.4354009315463</v>
      </c>
      <c r="N12">
        <f>IF(J12&gt;0.0031308,1.055*J12^(1/2.4)-0.055,12.92*J12)*255</f>
        <v>152.38784192938928</v>
      </c>
      <c r="O12">
        <f t="shared" si="4"/>
        <v>182.08165587206048</v>
      </c>
    </row>
    <row r="13" spans="1:19" x14ac:dyDescent="0.4">
      <c r="A13">
        <v>26.900300000000001</v>
      </c>
      <c r="B13">
        <v>24.045100000000001</v>
      </c>
      <c r="C13">
        <v>13.8827</v>
      </c>
      <c r="E13">
        <f t="shared" si="1"/>
        <v>0.26900299999999999</v>
      </c>
      <c r="F13">
        <f t="shared" si="2"/>
        <v>0.24045100000000003</v>
      </c>
      <c r="G13">
        <f t="shared" si="3"/>
        <v>0.13882700000000001</v>
      </c>
      <c r="I13" cm="1">
        <f t="array" ref="I13">MMULT($E13:$G13,$Q$2:$Q$4)</f>
        <v>0.43424864879999991</v>
      </c>
      <c r="J13" cm="1">
        <f t="array" ref="J13">MMULT($E13:$G13,$R$2:$R$4)</f>
        <v>0.19616229960000003</v>
      </c>
      <c r="K13" cm="1">
        <f t="array" ref="K13">MMULT($E13:$G13,$S$2:$S$4)</f>
        <v>0.11267160209999999</v>
      </c>
      <c r="M13">
        <f>IF(K13&gt;0.0031308,1.055*K13^(1/2.4)-0.055,12.92*K13)*255</f>
        <v>94.296667215985877</v>
      </c>
      <c r="N13">
        <f>IF(J13&gt;0.0031308,1.055*J13^(1/2.4)-0.055,12.92*J13)*255</f>
        <v>122.44874735773055</v>
      </c>
      <c r="O13">
        <f t="shared" si="4"/>
        <v>176.0173264526525</v>
      </c>
    </row>
    <row r="14" spans="1:19" x14ac:dyDescent="0.4">
      <c r="A14">
        <v>70.726200000000006</v>
      </c>
      <c r="B14">
        <v>72.965100000000007</v>
      </c>
      <c r="C14">
        <v>79.105500000000006</v>
      </c>
      <c r="E14">
        <f t="shared" si="1"/>
        <v>0.70726200000000006</v>
      </c>
      <c r="F14">
        <f t="shared" si="2"/>
        <v>0.72965100000000005</v>
      </c>
      <c r="G14">
        <f t="shared" si="3"/>
        <v>0.79105500000000006</v>
      </c>
      <c r="I14" cm="1">
        <f t="array" ref="I14">MMULT($E14:$G14,$Q$2:$Q$4)</f>
        <v>0.77999078700000013</v>
      </c>
      <c r="J14" cm="1">
        <f t="array" ref="J14">MMULT($E14:$G14,$R$2:$R$4)</f>
        <v>0.71624197649999988</v>
      </c>
      <c r="K14" cm="1">
        <f t="array" ref="K14">MMULT($E14:$G14,$S$2:$S$4)</f>
        <v>0.72669082439999999</v>
      </c>
      <c r="M14">
        <f>IF(K14&gt;0.0031308,1.055*K14^(1/2.4)-0.055,12.92*K14)*255</f>
        <v>221.49168074952351</v>
      </c>
      <c r="N14">
        <f>IF(J14&gt;0.0031308,1.055*J14^(1/2.4)-0.055,12.92*J14)*255</f>
        <v>220.0747109944468</v>
      </c>
      <c r="O14">
        <f t="shared" si="4"/>
        <v>228.5409965829306</v>
      </c>
    </row>
    <row r="15" spans="1:19" x14ac:dyDescent="0.4">
      <c r="A15">
        <v>28.158999999999999</v>
      </c>
      <c r="B15">
        <v>29.166499999999999</v>
      </c>
      <c r="C15">
        <v>32.153500000000001</v>
      </c>
      <c r="E15">
        <f t="shared" si="1"/>
        <v>0.28159000000000001</v>
      </c>
      <c r="F15">
        <f t="shared" si="2"/>
        <v>0.29166500000000001</v>
      </c>
      <c r="G15">
        <f t="shared" si="3"/>
        <v>0.32153500000000002</v>
      </c>
      <c r="I15" cm="1">
        <f t="array" ref="I15">MMULT($E15:$G15,$Q$2:$Q$4)</f>
        <v>0.30548505900000006</v>
      </c>
      <c r="J15" cm="1">
        <f t="array" ref="J15">MMULT($E15:$G15,$R$2:$R$4)</f>
        <v>0.2876163585</v>
      </c>
      <c r="K15" cm="1">
        <f t="array" ref="K15">MMULT($E15:$G15,$S$2:$S$4)</f>
        <v>0.29604739800000002</v>
      </c>
      <c r="M15">
        <f>IF(K15&gt;0.0031308,1.055*K15^(1/2.4)-0.055,12.92*K15)*255</f>
        <v>147.97928194277392</v>
      </c>
      <c r="N15">
        <f>IF(J15&gt;0.0031308,1.055*J15^(1/2.4)-0.055,12.92*J15)*255</f>
        <v>146.04070795792697</v>
      </c>
      <c r="O15">
        <f t="shared" si="4"/>
        <v>150.11148521527599</v>
      </c>
    </row>
    <row r="16" spans="1:19" x14ac:dyDescent="0.4">
      <c r="A16">
        <v>19.6782</v>
      </c>
      <c r="B16">
        <v>20.420400000000001</v>
      </c>
      <c r="C16">
        <v>22.810700000000001</v>
      </c>
      <c r="E16">
        <f t="shared" si="1"/>
        <v>0.19678200000000001</v>
      </c>
      <c r="F16">
        <f t="shared" si="2"/>
        <v>0.204204</v>
      </c>
      <c r="G16">
        <f t="shared" si="3"/>
        <v>0.228107</v>
      </c>
      <c r="I16" cm="1">
        <f t="array" ref="I16">MMULT($E16:$G16,$Q$2:$Q$4)</f>
        <v>0.21119578380000009</v>
      </c>
      <c r="J16" cm="1">
        <f t="array" ref="J16">MMULT($E16:$G16,$R$2:$R$4)</f>
        <v>0.20185022390000001</v>
      </c>
      <c r="K16" cm="1">
        <f t="array" ref="K16">MMULT($E16:$G16,$S$2:$S$4)</f>
        <v>0.21041224040000001</v>
      </c>
      <c r="M16">
        <f>IF(K16&gt;0.0031308,1.055*K16^(1/2.4)-0.055,12.92*K16)*255</f>
        <v>126.49524241175806</v>
      </c>
      <c r="N16">
        <f>IF(J16&gt;0.0031308,1.055*J16^(1/2.4)-0.055,12.92*J16)*255</f>
        <v>124.08384337661541</v>
      </c>
      <c r="O16">
        <f t="shared" si="4"/>
        <v>126.71303779888011</v>
      </c>
    </row>
    <row r="17" spans="1:15" x14ac:dyDescent="0.4">
      <c r="A17">
        <v>12.704599999999999</v>
      </c>
      <c r="B17">
        <v>13.27</v>
      </c>
      <c r="C17">
        <v>15.3711</v>
      </c>
      <c r="E17">
        <f t="shared" si="1"/>
        <v>0.12704599999999999</v>
      </c>
      <c r="F17">
        <f t="shared" si="2"/>
        <v>0.13269999999999998</v>
      </c>
      <c r="G17">
        <f t="shared" si="3"/>
        <v>0.15371100000000001</v>
      </c>
      <c r="I17" cm="1">
        <f t="array" ref="I17">MMULT($E17:$G17,$Q$2:$Q$4)</f>
        <v>0.13181938139999999</v>
      </c>
      <c r="J17" cm="1">
        <f t="array" ref="J17">MMULT($E17:$G17,$R$2:$R$4)</f>
        <v>0.13220279709999999</v>
      </c>
      <c r="K17" cm="1">
        <f t="array" ref="K17">MMULT($E17:$G17,$S$2:$S$4)</f>
        <v>0.14247818919999999</v>
      </c>
      <c r="M17">
        <f>IF(K17&gt;0.0031308,1.055*K17^(1/2.4)-0.055,12.92*K17)*255</f>
        <v>105.42545305089259</v>
      </c>
      <c r="N17">
        <f>IF(J17&gt;0.0031308,1.055*J17^(1/2.4)-0.055,12.92*J17)*255</f>
        <v>101.7574961737985</v>
      </c>
      <c r="O17">
        <f t="shared" si="4"/>
        <v>101.61746372297794</v>
      </c>
    </row>
    <row r="18" spans="1:15" x14ac:dyDescent="0.4">
      <c r="A18">
        <v>6.9748000000000001</v>
      </c>
      <c r="B18">
        <v>7.3022999999999998</v>
      </c>
      <c r="C18">
        <v>8.2978000000000005</v>
      </c>
      <c r="E18">
        <f t="shared" si="1"/>
        <v>6.9748000000000004E-2</v>
      </c>
      <c r="F18">
        <f t="shared" si="2"/>
        <v>7.3023000000000005E-2</v>
      </c>
      <c r="G18">
        <f t="shared" si="3"/>
        <v>8.297800000000001E-2</v>
      </c>
      <c r="I18" cm="1">
        <f t="array" ref="I18">MMULT($E18:$G18,$Q$2:$Q$4)</f>
        <v>7.2809201200000007E-2</v>
      </c>
      <c r="J18" cm="1">
        <f t="array" ref="J18">MMULT($E18:$G18,$R$2:$R$4)</f>
        <v>7.2841293200000004E-2</v>
      </c>
      <c r="K18" cm="1">
        <f t="array" ref="K18">MMULT($E18:$G18,$S$2:$S$4)</f>
        <v>7.6696017599999999E-2</v>
      </c>
      <c r="M18">
        <f>IF(K18&gt;0.0031308,1.055*K18^(1/2.4)-0.055,12.92*K18)*255</f>
        <v>78.25650015217478</v>
      </c>
      <c r="N18">
        <f>IF(J18&gt;0.0031308,1.055*J18^(1/2.4)-0.055,12.92*J18)*255</f>
        <v>76.294874722073985</v>
      </c>
      <c r="O18">
        <f t="shared" si="4"/>
        <v>76.278292335420133</v>
      </c>
    </row>
    <row r="19" spans="1:15" x14ac:dyDescent="0.4">
      <c r="A19">
        <v>4.2877999999999998</v>
      </c>
      <c r="B19">
        <v>4.4695</v>
      </c>
      <c r="C19">
        <v>4.6048999999999998</v>
      </c>
      <c r="E19">
        <f t="shared" si="1"/>
        <v>4.2877999999999999E-2</v>
      </c>
      <c r="F19">
        <f t="shared" si="2"/>
        <v>4.4694999999999999E-2</v>
      </c>
      <c r="G19">
        <f t="shared" si="3"/>
        <v>4.6049E-2</v>
      </c>
      <c r="I19" cm="1">
        <f t="array" ref="I19">MMULT($E19:$G19,$Q$2:$Q$4)</f>
        <v>4.7534826599999996E-2</v>
      </c>
      <c r="J19" cm="1">
        <f t="array" ref="J19">MMULT($E19:$G19,$R$2:$R$4)</f>
        <v>4.4205420299999992E-2</v>
      </c>
      <c r="K19" cm="1">
        <f t="array" ref="K19">MMULT($E19:$G19,$S$2:$S$4)</f>
        <v>4.1944317600000003E-2</v>
      </c>
      <c r="M19">
        <f>IF(K19&gt;0.0031308,1.055*K19^(1/2.4)-0.055,12.92*K19)*255</f>
        <v>57.738968278242453</v>
      </c>
      <c r="N19">
        <f>IF(J19&gt;0.0031308,1.055*J19^(1/2.4)-0.055,12.92*J19)*255</f>
        <v>59.326236929772698</v>
      </c>
      <c r="O19">
        <f t="shared" si="4"/>
        <v>61.579492800396999</v>
      </c>
    </row>
    <row r="20" spans="1:15" x14ac:dyDescent="0.4">
      <c r="A20">
        <v>14.2072</v>
      </c>
      <c r="B20">
        <v>15.176600000000001</v>
      </c>
      <c r="C20">
        <v>32.839399999999998</v>
      </c>
      <c r="E20">
        <f t="shared" si="1"/>
        <v>0.142072</v>
      </c>
      <c r="F20">
        <f t="shared" si="2"/>
        <v>0.15176600000000001</v>
      </c>
      <c r="G20">
        <f t="shared" si="3"/>
        <v>0.32839399999999996</v>
      </c>
      <c r="I20" cm="1">
        <f t="array" ref="I20">MMULT($E20:$G20,$Q$2:$Q$4)</f>
        <v>6.4212591600000035E-2</v>
      </c>
      <c r="J20" cm="1">
        <f t="array" ref="J20">MMULT($E20:$G20,$R$2:$R$4)</f>
        <v>0.16065745300000001</v>
      </c>
      <c r="K20" cm="1">
        <f t="array" ref="K20">MMULT($E20:$G20,$S$2:$S$4)</f>
        <v>0.32406560439999998</v>
      </c>
      <c r="M20">
        <f>IF(K20&gt;0.0031308,1.055*K20^(1/2.4)-0.055,12.92*K20)*255</f>
        <v>154.1996749236111</v>
      </c>
      <c r="N20">
        <f>IF(J20&gt;0.0031308,1.055*J20^(1/2.4)-0.055,12.92*J20)*255</f>
        <v>111.55428490996533</v>
      </c>
      <c r="O20">
        <f t="shared" si="4"/>
        <v>71.672415144237803</v>
      </c>
    </row>
    <row r="21" spans="1:15" x14ac:dyDescent="0.4">
      <c r="A21">
        <v>18.815899999999999</v>
      </c>
      <c r="B21">
        <v>27.354600000000001</v>
      </c>
      <c r="C21">
        <v>13.497299999999999</v>
      </c>
      <c r="E21">
        <f t="shared" si="1"/>
        <v>0.18815899999999999</v>
      </c>
      <c r="F21">
        <f t="shared" si="2"/>
        <v>0.27354600000000001</v>
      </c>
      <c r="G21">
        <f t="shared" si="3"/>
        <v>0.13497299999999998</v>
      </c>
      <c r="I21" cm="1">
        <f t="array" ref="I21">MMULT($E21:$G21,$Q$2:$Q$4)</f>
        <v>0.12345330919999996</v>
      </c>
      <c r="J21" cm="1">
        <f t="array" ref="J21">MMULT($E21:$G21,$R$2:$R$4)</f>
        <v>0.33641171119999996</v>
      </c>
      <c r="K21" cm="1">
        <f t="array" ref="K21">MMULT($E21:$G21,$S$2:$S$4)</f>
        <v>9.7343533299999965E-2</v>
      </c>
      <c r="M21">
        <f>IF(K21&gt;0.0031308,1.055*K21^(1/2.4)-0.055,12.92*K21)*255</f>
        <v>87.893713774991312</v>
      </c>
      <c r="N21">
        <f>IF(J21&gt;0.0031308,1.055*J21^(1/2.4)-0.055,12.92*J21)*255</f>
        <v>156.84097965640996</v>
      </c>
      <c r="O21">
        <f t="shared" si="4"/>
        <v>98.500801059981171</v>
      </c>
    </row>
    <row r="22" spans="1:15" x14ac:dyDescent="0.4">
      <c r="A22">
        <v>25.6995</v>
      </c>
      <c r="B22">
        <v>17.396100000000001</v>
      </c>
      <c r="C22">
        <v>8.5264000000000006</v>
      </c>
      <c r="E22">
        <f t="shared" si="1"/>
        <v>0.25699500000000003</v>
      </c>
      <c r="F22">
        <f t="shared" si="2"/>
        <v>0.173961</v>
      </c>
      <c r="G22">
        <f t="shared" si="3"/>
        <v>8.5264000000000006E-2</v>
      </c>
      <c r="I22" cm="1">
        <f t="array" ref="I22">MMULT($E22:$G22,$Q$2:$Q$4)</f>
        <v>0.52389991260000024</v>
      </c>
      <c r="J22" cm="1">
        <f t="array" ref="J22">MMULT($E22:$G22,$R$2:$R$4)</f>
        <v>8.0852044299999981E-2</v>
      </c>
      <c r="K22" cm="1">
        <f t="array" ref="K22">MMULT($E22:$G22,$S$2:$S$4)</f>
        <v>6.8950625500000001E-2</v>
      </c>
      <c r="M22">
        <f>IF(K22&gt;0.0031308,1.055*K22^(1/2.4)-0.055,12.92*K22)*255</f>
        <v>74.252541093504973</v>
      </c>
      <c r="N22">
        <f>IF(J22&gt;0.0031308,1.055*J22^(1/2.4)-0.055,12.92*J22)*255</f>
        <v>80.308053450064321</v>
      </c>
      <c r="O22">
        <f t="shared" si="4"/>
        <v>191.47544937476442</v>
      </c>
    </row>
    <row r="23" spans="1:15" x14ac:dyDescent="0.4">
      <c r="A23">
        <v>48.921999999999997</v>
      </c>
      <c r="B23">
        <v>52.810499999999998</v>
      </c>
      <c r="C23">
        <v>17.8355</v>
      </c>
      <c r="E23">
        <f t="shared" si="1"/>
        <v>0.48921999999999999</v>
      </c>
      <c r="F23">
        <f t="shared" si="2"/>
        <v>0.52810499999999994</v>
      </c>
      <c r="G23">
        <f t="shared" si="3"/>
        <v>0.17835499999999999</v>
      </c>
      <c r="I23" cm="1">
        <f t="array" ref="I23">MMULT($E23:$G23,$Q$2:$Q$4)</f>
        <v>0.68757735700000011</v>
      </c>
      <c r="J23" cm="1">
        <f t="array" ref="J23">MMULT($E23:$G23,$R$2:$R$4)</f>
        <v>0.52401583349999981</v>
      </c>
      <c r="K23" cm="1">
        <f t="array" ref="K23">MMULT($E23:$G23,$S$2:$S$4)</f>
        <v>0.10803736899999999</v>
      </c>
      <c r="M23">
        <f>IF(K23&gt;0.0031308,1.055*K23^(1/2.4)-0.055,12.92*K23)*255</f>
        <v>92.417518040889831</v>
      </c>
      <c r="N23">
        <f>IF(J23&gt;0.0031308,1.055*J23^(1/2.4)-0.055,12.92*J23)*255</f>
        <v>191.49439403964811</v>
      </c>
      <c r="O23">
        <f t="shared" si="4"/>
        <v>216.1244595199411</v>
      </c>
    </row>
    <row r="24" spans="1:15" x14ac:dyDescent="0.4">
      <c r="A24">
        <v>32.9529</v>
      </c>
      <c r="B24">
        <v>24.045100000000001</v>
      </c>
      <c r="C24">
        <v>31.2531</v>
      </c>
      <c r="E24">
        <f t="shared" si="1"/>
        <v>0.32952900000000002</v>
      </c>
      <c r="F24">
        <f t="shared" si="2"/>
        <v>0.24045100000000003</v>
      </c>
      <c r="G24">
        <f t="shared" si="3"/>
        <v>0.312531</v>
      </c>
      <c r="I24" cm="1">
        <f t="array" ref="I24">MMULT($E24:$G24,$Q$2:$Q$4)</f>
        <v>0.5438046004</v>
      </c>
      <c r="J24" cm="1">
        <f t="array" ref="J24">MMULT($E24:$G24,$R$2:$R$4)</f>
        <v>0.14472737420000004</v>
      </c>
      <c r="K24" cm="1">
        <f t="array" ref="K24">MMULT($E24:$G24,$S$2:$S$4)</f>
        <v>0.29964802829999998</v>
      </c>
      <c r="M24">
        <f>IF(K24&gt;0.0031308,1.055*K24^(1/2.4)-0.055,12.92*K24)*255</f>
        <v>148.79736810847123</v>
      </c>
      <c r="N24">
        <f>IF(J24&gt;0.0031308,1.055*J24^(1/2.4)-0.055,12.92*J24)*255</f>
        <v>106.20755916253025</v>
      </c>
      <c r="O24">
        <f t="shared" si="4"/>
        <v>194.69328884457155</v>
      </c>
    </row>
    <row r="25" spans="1:15" x14ac:dyDescent="0.4">
      <c r="A25">
        <v>26.1447</v>
      </c>
      <c r="B25">
        <v>31.282699999999998</v>
      </c>
      <c r="C25">
        <v>55.8215</v>
      </c>
      <c r="E25">
        <f t="shared" si="1"/>
        <v>0.26144699999999998</v>
      </c>
      <c r="F25">
        <f t="shared" si="2"/>
        <v>0.31282699999999997</v>
      </c>
      <c r="G25">
        <f t="shared" si="3"/>
        <v>0.55821500000000002</v>
      </c>
      <c r="I25" cm="1">
        <f t="array" ref="I25">MMULT($E25:$G25,$Q$2:$Q$4)</f>
        <v>8.977276400000006E-2</v>
      </c>
      <c r="J25" cm="1">
        <f t="array" ref="J25">MMULT($E25:$G25,$R$2:$R$4)</f>
        <v>0.3566508108</v>
      </c>
      <c r="K25" cm="1">
        <f t="array" ref="K25">MMULT($E25:$G25,$S$2:$S$4)</f>
        <v>0.54077914490000001</v>
      </c>
      <c r="M25">
        <f>IF(K25&gt;0.0031308,1.055*K25^(1/2.4)-0.055,12.92*K25)*255</f>
        <v>194.20866655817363</v>
      </c>
      <c r="N25">
        <f>IF(J25&gt;0.0031308,1.055*J25^(1/2.4)-0.055,12.92*J25)*255</f>
        <v>161.05128123448884</v>
      </c>
      <c r="O25">
        <f t="shared" si="4"/>
        <v>84.512806115005347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C8BC-DF35-404F-88F6-1A36B2E11028}">
  <dimension ref="A1:AA26"/>
  <sheetViews>
    <sheetView workbookViewId="0">
      <selection activeCell="P16" sqref="P16"/>
    </sheetView>
  </sheetViews>
  <sheetFormatPr defaultRowHeight="18.75" x14ac:dyDescent="0.4"/>
  <cols>
    <col min="21" max="21" width="9.375" bestFit="1" customWidth="1"/>
    <col min="25" max="25" width="11" customWidth="1"/>
  </cols>
  <sheetData>
    <row r="1" spans="1:27" x14ac:dyDescent="0.4">
      <c r="A1" t="s">
        <v>0</v>
      </c>
      <c r="B1" t="s">
        <v>1</v>
      </c>
      <c r="C1" t="s">
        <v>2</v>
      </c>
      <c r="D1" t="s">
        <v>2</v>
      </c>
      <c r="E1" t="s">
        <v>1</v>
      </c>
      <c r="F1" t="s">
        <v>0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>
        <v>1</v>
      </c>
      <c r="U1" t="s">
        <v>16</v>
      </c>
      <c r="V1" t="s">
        <v>17</v>
      </c>
      <c r="W1" t="s">
        <v>18</v>
      </c>
    </row>
    <row r="2" spans="1:27" x14ac:dyDescent="0.4">
      <c r="A2">
        <v>202</v>
      </c>
      <c r="B2">
        <v>185</v>
      </c>
      <c r="C2">
        <v>174</v>
      </c>
      <c r="D2">
        <f>C2</f>
        <v>174</v>
      </c>
      <c r="E2">
        <f>B2</f>
        <v>185</v>
      </c>
      <c r="F2">
        <f>A2</f>
        <v>202</v>
      </c>
      <c r="G2">
        <f>D2*E2</f>
        <v>32190</v>
      </c>
      <c r="H2">
        <f>D2*F2</f>
        <v>35148</v>
      </c>
      <c r="I2">
        <f>E2*F2</f>
        <v>37370</v>
      </c>
      <c r="J2">
        <f>D2^2</f>
        <v>30276</v>
      </c>
      <c r="K2">
        <f>E2^2</f>
        <v>34225</v>
      </c>
      <c r="L2">
        <f>F2^2</f>
        <v>40804</v>
      </c>
      <c r="M2">
        <f>J2*F2</f>
        <v>6115752</v>
      </c>
      <c r="N2">
        <f>J2*E2</f>
        <v>5601060</v>
      </c>
      <c r="O2">
        <f>K2*D2</f>
        <v>5955150</v>
      </c>
      <c r="P2">
        <f>K2*F2</f>
        <v>6913450</v>
      </c>
      <c r="Q2">
        <f>L2*D2</f>
        <v>7099896</v>
      </c>
      <c r="R2">
        <f>L2*E2</f>
        <v>7548740</v>
      </c>
      <c r="S2">
        <f>D2*E2*F2</f>
        <v>6502380</v>
      </c>
      <c r="T2">
        <v>1</v>
      </c>
      <c r="U2" cm="1">
        <f t="array" ref="U2">MMULT($D2:$T2,$Y$2:$Y$18)</f>
        <v>89.989588699996375</v>
      </c>
      <c r="V2" cm="1">
        <f t="array" ref="V2">MMULT($D2:$T2,$Z$2:$Z$18)</f>
        <v>150.64873540000363</v>
      </c>
      <c r="W2" cm="1">
        <f t="array" ref="W2">MMULT($D2:$T2,$AA$2:$AA$18)</f>
        <v>472.02506139999036</v>
      </c>
      <c r="Y2">
        <v>6.1578546000000003</v>
      </c>
      <c r="Z2">
        <v>6.1738524999999997</v>
      </c>
      <c r="AA2">
        <v>15.712153000000001</v>
      </c>
    </row>
    <row r="3" spans="1:27" x14ac:dyDescent="0.4">
      <c r="A3">
        <v>62.38</v>
      </c>
      <c r="B3">
        <v>75.84</v>
      </c>
      <c r="C3">
        <v>114.119</v>
      </c>
      <c r="D3">
        <f t="shared" ref="D3:D10" si="0">C3</f>
        <v>114.119</v>
      </c>
      <c r="E3">
        <f t="shared" ref="E3:E10" si="1">B3</f>
        <v>75.84</v>
      </c>
      <c r="F3">
        <f t="shared" ref="F3:F10" si="2">A3</f>
        <v>62.38</v>
      </c>
      <c r="G3">
        <f t="shared" ref="G3:G10" si="3">D3*E3</f>
        <v>8654.7849600000009</v>
      </c>
      <c r="H3">
        <f t="shared" ref="H3:H10" si="4">D3*F3</f>
        <v>7118.7432200000003</v>
      </c>
      <c r="I3">
        <f t="shared" ref="I3:I10" si="5">E3*F3</f>
        <v>4730.8992000000007</v>
      </c>
      <c r="J3">
        <f t="shared" ref="J3:J10" si="6">D3^2</f>
        <v>13023.146161000001</v>
      </c>
      <c r="K3">
        <f t="shared" ref="K3:K10" si="7">E3^2</f>
        <v>5751.7056000000002</v>
      </c>
      <c r="L3">
        <f t="shared" ref="L3:L10" si="8">F3^2</f>
        <v>3891.2644000000005</v>
      </c>
      <c r="M3">
        <f t="shared" ref="M3:M10" si="9">J3*F3</f>
        <v>812383.85752318008</v>
      </c>
      <c r="N3">
        <f t="shared" ref="N3:N10" si="10">J3*E3</f>
        <v>987675.4048502401</v>
      </c>
      <c r="O3">
        <f t="shared" ref="O3:O10" si="11">K3*D3</f>
        <v>656378.89136640006</v>
      </c>
      <c r="P3">
        <f t="shared" ref="P3:P10" si="12">K3*F3</f>
        <v>358791.39532800001</v>
      </c>
      <c r="Q3">
        <f t="shared" ref="Q3:Q10" si="13">L3*D3</f>
        <v>444067.20206360007</v>
      </c>
      <c r="R3">
        <f t="shared" ref="R3:R10" si="14">L3*E3</f>
        <v>295113.49209600006</v>
      </c>
      <c r="S3">
        <f t="shared" ref="S3:S10" si="15">D3*E3*F3</f>
        <v>539885.48580480006</v>
      </c>
      <c r="T3">
        <v>1</v>
      </c>
      <c r="U3" cm="1">
        <f t="array" ref="U3">MMULT($D3:$T3,$Y$2:$Y$18)</f>
        <v>97.395277209449659</v>
      </c>
      <c r="V3" cm="1">
        <f t="array" ref="V3">MMULT($D3:$T3,$Z$2:$Z$18)</f>
        <v>115.51161670167031</v>
      </c>
      <c r="W3" cm="1">
        <f t="array" ref="W3">MMULT($D3:$T3,$AA$2:$AA$18)</f>
        <v>184.8786023448063</v>
      </c>
      <c r="Y3">
        <v>-25.857285300000001</v>
      </c>
      <c r="Z3">
        <v>-18.501761399999999</v>
      </c>
      <c r="AA3">
        <v>-42.497982100000002</v>
      </c>
    </row>
    <row r="4" spans="1:27" x14ac:dyDescent="0.4">
      <c r="A4">
        <v>58.456521700000003</v>
      </c>
      <c r="B4">
        <v>65.867432600000001</v>
      </c>
      <c r="C4">
        <v>104.6679279</v>
      </c>
      <c r="D4">
        <f t="shared" si="0"/>
        <v>104.6679279</v>
      </c>
      <c r="E4">
        <f t="shared" si="1"/>
        <v>65.867432600000001</v>
      </c>
      <c r="F4">
        <f t="shared" si="2"/>
        <v>58.456521700000003</v>
      </c>
      <c r="G4">
        <f t="shared" si="3"/>
        <v>6894.2076863349093</v>
      </c>
      <c r="H4">
        <f t="shared" si="4"/>
        <v>6118.5229985803853</v>
      </c>
      <c r="I4">
        <f t="shared" si="5"/>
        <v>3850.3810031051876</v>
      </c>
      <c r="J4">
        <f t="shared" si="6"/>
        <v>10955.375130879598</v>
      </c>
      <c r="K4">
        <f t="shared" si="7"/>
        <v>4338.5186773155428</v>
      </c>
      <c r="L4">
        <f t="shared" si="8"/>
        <v>3417.1649292625711</v>
      </c>
      <c r="M4">
        <f t="shared" si="9"/>
        <v>640413.12406990363</v>
      </c>
      <c r="N4">
        <f t="shared" si="10"/>
        <v>721602.4330409281</v>
      </c>
      <c r="O4">
        <f t="shared" si="11"/>
        <v>454103.76011006656</v>
      </c>
      <c r="P4">
        <f t="shared" si="12"/>
        <v>253614.71120635135</v>
      </c>
      <c r="Q4">
        <f t="shared" si="13"/>
        <v>357667.57243846339</v>
      </c>
      <c r="R4">
        <f t="shared" si="14"/>
        <v>225079.88066128618</v>
      </c>
      <c r="S4">
        <f t="shared" si="15"/>
        <v>403011.40122054343</v>
      </c>
      <c r="T4">
        <v>1</v>
      </c>
      <c r="U4" cm="1">
        <f t="array" ref="U4">MMULT($D4:$T4,$Y$2:$Y$18)</f>
        <v>79.702338117391037</v>
      </c>
      <c r="V4" cm="1">
        <f t="array" ref="V4">MMULT($D4:$T4,$Z$2:$Z$18)</f>
        <v>78.013254774777948</v>
      </c>
      <c r="W4" cm="1">
        <f t="array" ref="W4">MMULT($D4:$T4,$AA$2:$AA$18)</f>
        <v>164.26356028140461</v>
      </c>
      <c r="Y4">
        <v>7.2072805000000004</v>
      </c>
      <c r="Z4">
        <v>5.2160951999999998</v>
      </c>
      <c r="AA4">
        <v>19.810664200000002</v>
      </c>
    </row>
    <row r="5" spans="1:27" x14ac:dyDescent="0.4">
      <c r="A5">
        <v>52.370796900000002</v>
      </c>
      <c r="B5">
        <v>58.060851599999999</v>
      </c>
      <c r="C5">
        <v>93.048126800000006</v>
      </c>
      <c r="D5">
        <f t="shared" si="0"/>
        <v>93.048126800000006</v>
      </c>
      <c r="E5">
        <f t="shared" si="1"/>
        <v>58.060851599999999</v>
      </c>
      <c r="F5">
        <f t="shared" si="2"/>
        <v>52.370796900000002</v>
      </c>
      <c r="G5">
        <f t="shared" si="3"/>
        <v>5402.4534817927834</v>
      </c>
      <c r="H5">
        <f t="shared" si="4"/>
        <v>4873.0045505682474</v>
      </c>
      <c r="I5">
        <f t="shared" si="5"/>
        <v>3040.6930669846402</v>
      </c>
      <c r="J5">
        <f t="shared" si="6"/>
        <v>8657.9539009888795</v>
      </c>
      <c r="K5">
        <f t="shared" si="7"/>
        <v>3371.0624885172224</v>
      </c>
      <c r="L5">
        <f t="shared" si="8"/>
        <v>2742.70036794105</v>
      </c>
      <c r="M5">
        <f t="shared" si="9"/>
        <v>453423.94531825132</v>
      </c>
      <c r="N5">
        <f t="shared" si="10"/>
        <v>502688.17660495645</v>
      </c>
      <c r="O5">
        <f t="shared" si="11"/>
        <v>313671.04988227406</v>
      </c>
      <c r="P5">
        <f t="shared" si="12"/>
        <v>176545.22892334405</v>
      </c>
      <c r="Q5">
        <f t="shared" si="13"/>
        <v>255203.13161058549</v>
      </c>
      <c r="R5">
        <f t="shared" si="14"/>
        <v>159243.51904629069</v>
      </c>
      <c r="S5">
        <f t="shared" si="15"/>
        <v>282930.79405666771</v>
      </c>
      <c r="T5">
        <v>1</v>
      </c>
      <c r="U5" cm="1">
        <f t="array" ref="U5">MMULT($D5:$T5,$Y$2:$Y$18)</f>
        <v>68.268952767918336</v>
      </c>
      <c r="V5" cm="1">
        <f t="array" ref="V5">MMULT($D5:$T5,$Z$2:$Z$18)</f>
        <v>63.928923272780509</v>
      </c>
      <c r="W5" cm="1">
        <f t="array" ref="W5">MMULT($D5:$T5,$AA$2:$AA$18)</f>
        <v>150.57258784764306</v>
      </c>
      <c r="Y5">
        <v>1.3006929</v>
      </c>
      <c r="Z5">
        <v>1.0412969000000001</v>
      </c>
      <c r="AA5">
        <v>0.78098659999999998</v>
      </c>
    </row>
    <row r="6" spans="1:27" x14ac:dyDescent="0.4">
      <c r="A6">
        <v>45.567327499999998</v>
      </c>
      <c r="B6">
        <v>49.861820899999998</v>
      </c>
      <c r="C6">
        <v>78.106093999999999</v>
      </c>
      <c r="D6">
        <f t="shared" si="0"/>
        <v>78.106093999999999</v>
      </c>
      <c r="E6">
        <f t="shared" si="1"/>
        <v>49.861820899999998</v>
      </c>
      <c r="F6">
        <f t="shared" si="2"/>
        <v>45.567327499999998</v>
      </c>
      <c r="G6">
        <f t="shared" si="3"/>
        <v>3894.5120702265644</v>
      </c>
      <c r="H6">
        <f t="shared" si="4"/>
        <v>3559.0859650437847</v>
      </c>
      <c r="I6">
        <f t="shared" si="5"/>
        <v>2272.0699226966444</v>
      </c>
      <c r="J6">
        <f t="shared" si="6"/>
        <v>6100.5619199368357</v>
      </c>
      <c r="K6">
        <f t="shared" si="7"/>
        <v>2486.2011834636764</v>
      </c>
      <c r="L6">
        <f t="shared" si="8"/>
        <v>2076.3813354922559</v>
      </c>
      <c r="M6">
        <f t="shared" si="9"/>
        <v>277986.30293979053</v>
      </c>
      <c r="N6">
        <f t="shared" si="10"/>
        <v>304185.12584125064</v>
      </c>
      <c r="O6">
        <f t="shared" si="11"/>
        <v>194187.46333852515</v>
      </c>
      <c r="P6">
        <f t="shared" si="12"/>
        <v>113289.54355777692</v>
      </c>
      <c r="Q6">
        <f t="shared" si="13"/>
        <v>162178.03576980368</v>
      </c>
      <c r="R6">
        <f t="shared" si="14"/>
        <v>103532.15427041767</v>
      </c>
      <c r="S6">
        <f t="shared" si="15"/>
        <v>177462.50695671685</v>
      </c>
      <c r="T6">
        <v>1</v>
      </c>
      <c r="U6" cm="1">
        <f t="array" ref="U6">MMULT($D6:$T6,$Y$2:$Y$18)</f>
        <v>63.40192148613346</v>
      </c>
      <c r="V6" cm="1">
        <f t="array" ref="V6">MMULT($D6:$T6,$Z$2:$Z$18)</f>
        <v>58.976254965063532</v>
      </c>
      <c r="W6" cm="1">
        <f t="array" ref="W6">MMULT($D6:$T6,$AA$2:$AA$18)</f>
        <v>133.02212456625855</v>
      </c>
      <c r="Y6">
        <v>-0.40053949999999999</v>
      </c>
      <c r="Z6">
        <v>-0.34319569999999999</v>
      </c>
      <c r="AA6">
        <v>-0.24383009999999999</v>
      </c>
    </row>
    <row r="7" spans="1:27" x14ac:dyDescent="0.4">
      <c r="A7">
        <v>73.465928899999994</v>
      </c>
      <c r="B7">
        <v>80.367391799999993</v>
      </c>
      <c r="C7">
        <v>121.9982567</v>
      </c>
      <c r="D7">
        <f t="shared" si="0"/>
        <v>121.9982567</v>
      </c>
      <c r="E7">
        <f t="shared" si="1"/>
        <v>80.367391799999993</v>
      </c>
      <c r="F7">
        <f t="shared" si="2"/>
        <v>73.465928899999994</v>
      </c>
      <c r="G7">
        <f t="shared" si="3"/>
        <v>9804.6816951258734</v>
      </c>
      <c r="H7">
        <f t="shared" si="4"/>
        <v>8962.7152526461487</v>
      </c>
      <c r="I7">
        <f t="shared" si="5"/>
        <v>5904.2650918572417</v>
      </c>
      <c r="J7">
        <f t="shared" si="6"/>
        <v>14883.574637839094</v>
      </c>
      <c r="K7">
        <f t="shared" si="7"/>
        <v>6458.9176647347058</v>
      </c>
      <c r="L7">
        <f t="shared" si="8"/>
        <v>5397.242709139854</v>
      </c>
      <c r="M7">
        <f t="shared" si="9"/>
        <v>1093435.6361213301</v>
      </c>
      <c r="N7">
        <f t="shared" si="10"/>
        <v>1196154.0743037574</v>
      </c>
      <c r="O7">
        <f t="shared" si="11"/>
        <v>787976.69526646915</v>
      </c>
      <c r="P7">
        <f t="shared" si="12"/>
        <v>474510.38592835388</v>
      </c>
      <c r="Q7">
        <f t="shared" si="13"/>
        <v>658454.20150184736</v>
      </c>
      <c r="R7">
        <f t="shared" si="14"/>
        <v>433762.31944513606</v>
      </c>
      <c r="S7">
        <f t="shared" si="15"/>
        <v>720310.04830124881</v>
      </c>
      <c r="T7">
        <v>1</v>
      </c>
      <c r="U7" cm="1">
        <f t="array" ref="U7">MMULT($D7:$T7,$Y$2:$Y$18)</f>
        <v>101.51664732706172</v>
      </c>
      <c r="V7" cm="1">
        <f t="array" ref="V7">MMULT($D7:$T7,$Z$2:$Z$18)</f>
        <v>99.081501924472747</v>
      </c>
      <c r="W7" cm="1">
        <f t="array" ref="W7">MMULT($D7:$T7,$AA$2:$AA$18)</f>
        <v>178.92749466657258</v>
      </c>
      <c r="Y7">
        <v>1.43985E-2</v>
      </c>
      <c r="Z7">
        <v>4.2033500000000001E-2</v>
      </c>
      <c r="AA7">
        <v>1.8113000000000001E-2</v>
      </c>
    </row>
    <row r="8" spans="1:27" x14ac:dyDescent="0.4">
      <c r="A8">
        <v>88.361439200000007</v>
      </c>
      <c r="B8">
        <v>88.249276499999993</v>
      </c>
      <c r="C8">
        <v>117.99327340000001</v>
      </c>
      <c r="D8">
        <f t="shared" si="0"/>
        <v>117.99327340000001</v>
      </c>
      <c r="E8">
        <f t="shared" si="1"/>
        <v>88.249276499999993</v>
      </c>
      <c r="F8">
        <f t="shared" si="2"/>
        <v>88.361439200000007</v>
      </c>
      <c r="G8">
        <f t="shared" si="3"/>
        <v>10412.821009416695</v>
      </c>
      <c r="H8">
        <f t="shared" si="4"/>
        <v>10426.055453543078</v>
      </c>
      <c r="I8">
        <f t="shared" si="5"/>
        <v>7797.833079898739</v>
      </c>
      <c r="J8">
        <f t="shared" si="6"/>
        <v>13922.412567647149</v>
      </c>
      <c r="K8">
        <f t="shared" si="7"/>
        <v>7787.9348027734513</v>
      </c>
      <c r="L8">
        <f t="shared" si="8"/>
        <v>7807.7439374952974</v>
      </c>
      <c r="M8">
        <f t="shared" si="9"/>
        <v>1230204.4116134695</v>
      </c>
      <c r="N8">
        <f t="shared" si="10"/>
        <v>1228642.8362293681</v>
      </c>
      <c r="O8">
        <f t="shared" si="11"/>
        <v>918923.92040502292</v>
      </c>
      <c r="P8">
        <f t="shared" si="12"/>
        <v>688153.12756883039</v>
      </c>
      <c r="Q8">
        <f t="shared" si="13"/>
        <v>921261.26505407516</v>
      </c>
      <c r="R8">
        <f t="shared" si="14"/>
        <v>689027.75358122122</v>
      </c>
      <c r="S8">
        <f t="shared" si="15"/>
        <v>920091.850524056</v>
      </c>
      <c r="T8">
        <v>1</v>
      </c>
      <c r="U8" cm="1">
        <f t="array" ref="U8">MMULT($D8:$T8,$Y$2:$Y$18)</f>
        <v>115.0786718918223</v>
      </c>
      <c r="V8" cm="1">
        <f t="array" ref="V8">MMULT($D8:$T8,$Z$2:$Z$18)</f>
        <v>103.94832825764743</v>
      </c>
      <c r="W8" cm="1">
        <f t="array" ref="W8">MMULT($D8:$T8,$AA$2:$AA$18)</f>
        <v>160.11647056556083</v>
      </c>
      <c r="Y8">
        <v>-0.37971480000000002</v>
      </c>
      <c r="Z8">
        <v>-0.32293749999999999</v>
      </c>
      <c r="AA8">
        <v>-0.30597740000000001</v>
      </c>
    </row>
    <row r="9" spans="1:27" x14ac:dyDescent="0.4">
      <c r="A9">
        <v>43.397799599999999</v>
      </c>
      <c r="B9">
        <v>44.628048800000002</v>
      </c>
      <c r="C9">
        <v>61.847892399999999</v>
      </c>
      <c r="D9">
        <f t="shared" si="0"/>
        <v>61.847892399999999</v>
      </c>
      <c r="E9">
        <f t="shared" si="1"/>
        <v>44.628048800000002</v>
      </c>
      <c r="F9">
        <f t="shared" si="2"/>
        <v>43.397799599999999</v>
      </c>
      <c r="G9">
        <f t="shared" si="3"/>
        <v>2760.1507602043494</v>
      </c>
      <c r="H9">
        <f t="shared" si="4"/>
        <v>2684.062440057563</v>
      </c>
      <c r="I9">
        <f t="shared" si="5"/>
        <v>1936.7591183614206</v>
      </c>
      <c r="J9">
        <f t="shared" si="6"/>
        <v>3825.1617943219776</v>
      </c>
      <c r="K9">
        <f t="shared" si="7"/>
        <v>1991.6627396951817</v>
      </c>
      <c r="L9">
        <f t="shared" si="8"/>
        <v>1883.3690101217601</v>
      </c>
      <c r="M9">
        <f t="shared" si="9"/>
        <v>166003.60498756159</v>
      </c>
      <c r="N9">
        <f t="shared" si="10"/>
        <v>170709.50722489678</v>
      </c>
      <c r="O9">
        <f t="shared" si="11"/>
        <v>123180.1428217568</v>
      </c>
      <c r="P9">
        <f t="shared" si="12"/>
        <v>86433.780448078454</v>
      </c>
      <c r="Q9">
        <f t="shared" si="13"/>
        <v>116482.40388750513</v>
      </c>
      <c r="R9">
        <f t="shared" si="14"/>
        <v>84051.0840921216</v>
      </c>
      <c r="S9">
        <f t="shared" si="15"/>
        <v>119784.46955713601</v>
      </c>
      <c r="T9">
        <v>1</v>
      </c>
      <c r="U9" cm="1">
        <f t="array" ref="U9">MMULT($D9:$T9,$Y$2:$Y$18)</f>
        <v>65.963335658121423</v>
      </c>
      <c r="V9" cm="1">
        <f t="array" ref="V9">MMULT($D9:$T9,$Z$2:$Z$18)</f>
        <v>60.599616320047204</v>
      </c>
      <c r="W9" cm="1">
        <f t="array" ref="W9">MMULT($D9:$T9,$AA$2:$AA$18)</f>
        <v>101.75623567139976</v>
      </c>
      <c r="Y9">
        <v>-0.57512960000000002</v>
      </c>
      <c r="Z9">
        <v>-0.44545770000000001</v>
      </c>
      <c r="AA9">
        <v>-6.7731600000000003E-2</v>
      </c>
    </row>
    <row r="10" spans="1:27" x14ac:dyDescent="0.4">
      <c r="A10">
        <v>84.994862299999994</v>
      </c>
      <c r="B10">
        <v>86.684545799999995</v>
      </c>
      <c r="C10">
        <v>103.47739420000001</v>
      </c>
      <c r="D10">
        <f t="shared" si="0"/>
        <v>103.47739420000001</v>
      </c>
      <c r="E10">
        <f t="shared" si="1"/>
        <v>86.684545799999995</v>
      </c>
      <c r="F10">
        <f t="shared" si="2"/>
        <v>84.994862299999994</v>
      </c>
      <c r="G10">
        <f t="shared" si="3"/>
        <v>8969.8909167945549</v>
      </c>
      <c r="H10">
        <f t="shared" si="4"/>
        <v>8795.0468711918184</v>
      </c>
      <c r="I10">
        <f t="shared" si="5"/>
        <v>7367.7410338090422</v>
      </c>
      <c r="J10">
        <f t="shared" si="6"/>
        <v>10707.571110422195</v>
      </c>
      <c r="K10">
        <f t="shared" si="7"/>
        <v>7514.2104805522968</v>
      </c>
      <c r="L10">
        <f t="shared" si="8"/>
        <v>7224.1266173959602</v>
      </c>
      <c r="M10">
        <f t="shared" si="9"/>
        <v>910088.53209779249</v>
      </c>
      <c r="N10">
        <f t="shared" si="10"/>
        <v>928180.93832814961</v>
      </c>
      <c r="O10">
        <f t="shared" si="11"/>
        <v>777550.91999788152</v>
      </c>
      <c r="P10">
        <f t="shared" si="12"/>
        <v>638669.28508775926</v>
      </c>
      <c r="Q10">
        <f t="shared" si="13"/>
        <v>747533.79773899436</v>
      </c>
      <c r="R10">
        <f t="shared" si="14"/>
        <v>626220.13463065913</v>
      </c>
      <c r="S10">
        <f t="shared" si="15"/>
        <v>762394.64331897395</v>
      </c>
      <c r="T10">
        <v>1</v>
      </c>
      <c r="U10" cm="1">
        <f t="array" ref="U10">MMULT($D10:$T10,$Y$2:$Y$18)</f>
        <v>125.123882647649</v>
      </c>
      <c r="V10" cm="1">
        <f t="array" ref="V10">MMULT($D10:$T10,$Z$2:$Z$18)</f>
        <v>125.42719529344586</v>
      </c>
      <c r="W10" cm="1">
        <f t="array" ref="W10">MMULT($D10:$T10,$AA$2:$AA$18)</f>
        <v>149.10170005260696</v>
      </c>
      <c r="Y10">
        <v>0.23696049999999999</v>
      </c>
      <c r="Z10">
        <v>0.15996769999999999</v>
      </c>
      <c r="AA10">
        <v>-4.8151399999999997E-2</v>
      </c>
    </row>
    <row r="11" spans="1:27" x14ac:dyDescent="0.4">
      <c r="A11">
        <v>51.619415099999998</v>
      </c>
      <c r="B11">
        <v>51.403455399999999</v>
      </c>
      <c r="C11">
        <v>64.926219599999996</v>
      </c>
      <c r="Y11">
        <v>2.2794E-3</v>
      </c>
      <c r="Z11">
        <v>1.6493E-3</v>
      </c>
      <c r="AA11">
        <v>3.1470000000000001E-4</v>
      </c>
    </row>
    <row r="12" spans="1:27" x14ac:dyDescent="0.4">
      <c r="A12">
        <v>68.705521000000005</v>
      </c>
      <c r="B12">
        <v>75.409798899999998</v>
      </c>
      <c r="C12">
        <v>105.96899449999999</v>
      </c>
      <c r="Y12">
        <v>2.5883999999999998E-3</v>
      </c>
      <c r="Z12">
        <v>2.5571999999999999E-3</v>
      </c>
      <c r="AA12">
        <v>3.3546000000000001E-3</v>
      </c>
    </row>
    <row r="13" spans="1:27" x14ac:dyDescent="0.4">
      <c r="A13">
        <v>94.820749000000006</v>
      </c>
      <c r="B13">
        <v>106.66928420000001</v>
      </c>
      <c r="C13">
        <v>125.8005134</v>
      </c>
      <c r="Y13">
        <v>-5.8126000000000002E-3</v>
      </c>
      <c r="Z13">
        <v>-4.9935999999999999E-3</v>
      </c>
      <c r="AA13">
        <v>-5.2744000000000003E-3</v>
      </c>
    </row>
    <row r="14" spans="1:27" x14ac:dyDescent="0.4">
      <c r="A14">
        <v>88.965546799999998</v>
      </c>
      <c r="B14">
        <v>101.97918780000001</v>
      </c>
      <c r="C14">
        <v>131.12651030000001</v>
      </c>
      <c r="Y14">
        <v>1.72561E-2</v>
      </c>
      <c r="Z14">
        <v>1.39209E-2</v>
      </c>
      <c r="AA14">
        <v>1.01762E-2</v>
      </c>
    </row>
    <row r="15" spans="1:27" x14ac:dyDescent="0.4">
      <c r="A15">
        <v>180.2842891</v>
      </c>
      <c r="B15">
        <v>179.84606239999999</v>
      </c>
      <c r="C15">
        <v>179.4561971</v>
      </c>
      <c r="Y15">
        <v>6.0274999999999999E-3</v>
      </c>
      <c r="Z15">
        <v>5.3797000000000003E-3</v>
      </c>
      <c r="AA15">
        <v>5.4540999999999999E-3</v>
      </c>
    </row>
    <row r="16" spans="1:27" x14ac:dyDescent="0.4">
      <c r="A16">
        <v>90.243943999999999</v>
      </c>
      <c r="B16">
        <v>88.970453800000001</v>
      </c>
      <c r="C16">
        <v>96.716820200000001</v>
      </c>
      <c r="Y16">
        <v>-1.0273900000000001E-2</v>
      </c>
      <c r="Z16">
        <v>-8.3259000000000007E-3</v>
      </c>
      <c r="AA16">
        <v>-5.8247000000000004E-3</v>
      </c>
    </row>
    <row r="17" spans="1:27" x14ac:dyDescent="0.4">
      <c r="A17">
        <v>78.753720299999998</v>
      </c>
      <c r="B17">
        <v>76.491783600000005</v>
      </c>
      <c r="C17">
        <v>84.850835700000005</v>
      </c>
      <c r="Y17">
        <v>-1.2774499999999999E-2</v>
      </c>
      <c r="Z17">
        <v>-1.06829E-2</v>
      </c>
      <c r="AA17">
        <v>-8.7016000000000003E-3</v>
      </c>
    </row>
    <row r="18" spans="1:27" x14ac:dyDescent="0.4">
      <c r="A18">
        <v>68.102636899999993</v>
      </c>
      <c r="B18">
        <v>65.469259899999997</v>
      </c>
      <c r="C18">
        <v>73.461174200000002</v>
      </c>
      <c r="Y18">
        <v>230.87714879999999</v>
      </c>
      <c r="Z18">
        <v>119.2695745</v>
      </c>
      <c r="AA18">
        <v>68.400500300000004</v>
      </c>
    </row>
    <row r="19" spans="1:27" x14ac:dyDescent="0.4">
      <c r="A19">
        <v>60.296880899999998</v>
      </c>
      <c r="B19">
        <v>57.297857899999997</v>
      </c>
      <c r="C19">
        <v>64.245471600000002</v>
      </c>
    </row>
    <row r="20" spans="1:27" x14ac:dyDescent="0.4">
      <c r="A20">
        <v>47.158801599999997</v>
      </c>
      <c r="B20">
        <v>44.887457300000001</v>
      </c>
      <c r="C20">
        <v>51.164622799999997</v>
      </c>
    </row>
    <row r="21" spans="1:27" x14ac:dyDescent="0.4">
      <c r="A21">
        <v>77.807745499999996</v>
      </c>
      <c r="B21">
        <v>58.0833169</v>
      </c>
      <c r="C21">
        <v>56.407956300000002</v>
      </c>
    </row>
    <row r="22" spans="1:27" x14ac:dyDescent="0.4">
      <c r="A22">
        <v>67.472552899999997</v>
      </c>
      <c r="B22">
        <v>87.082035200000007</v>
      </c>
      <c r="C22">
        <v>75.120876100000004</v>
      </c>
    </row>
    <row r="23" spans="1:27" x14ac:dyDescent="0.4">
      <c r="A23">
        <v>54.161726600000001</v>
      </c>
      <c r="B23">
        <v>65.599327299999999</v>
      </c>
      <c r="C23">
        <v>114.1866022</v>
      </c>
    </row>
    <row r="24" spans="1:27" x14ac:dyDescent="0.4">
      <c r="A24">
        <v>98.138121100000006</v>
      </c>
      <c r="B24">
        <v>146.24374320000001</v>
      </c>
      <c r="C24">
        <v>155.11679359999999</v>
      </c>
    </row>
    <row r="25" spans="1:27" x14ac:dyDescent="0.4">
      <c r="A25">
        <v>91.961028299999995</v>
      </c>
      <c r="B25">
        <v>84.904444299999994</v>
      </c>
      <c r="C25">
        <v>126.9181593</v>
      </c>
    </row>
    <row r="26" spans="1:27" x14ac:dyDescent="0.4">
      <c r="A26">
        <v>133.70780329999999</v>
      </c>
      <c r="B26">
        <v>103.6617282</v>
      </c>
      <c r="C26">
        <v>81.7605492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XYZ-&gt;sRGB</vt:lpstr>
      <vt:lpstr>17次元拡張色変換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中口 俊哉</dc:creator>
  <cp:lastModifiedBy>中口 俊哉</cp:lastModifiedBy>
  <dcterms:created xsi:type="dcterms:W3CDTF">2025-07-04T11:05:31Z</dcterms:created>
  <dcterms:modified xsi:type="dcterms:W3CDTF">2025-07-04T12:35:57Z</dcterms:modified>
</cp:coreProperties>
</file>